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ОСБФО\Запросы\УКР_стоимость активов\2023\"/>
    </mc:Choice>
  </mc:AlternateContent>
  <bookViews>
    <workbookView xWindow="0" yWindow="0" windowWidth="28800" windowHeight="12300"/>
  </bookViews>
  <sheets>
    <sheet name="2023" sheetId="1" r:id="rId1"/>
  </sheets>
  <externalReferences>
    <externalReference r:id="rId2"/>
  </externalReferences>
  <definedNames>
    <definedName name="__xlfn_IFERROR">NA()</definedName>
    <definedName name="_2111">[1]Справочник!$AZ$4:$AZ$45</definedName>
    <definedName name="Excel_BuiltIn_Print_Area" localSheetId="0">'2023'!$A$1:$F$30</definedName>
    <definedName name="_xlnm.Print_Area" localSheetId="0">'2023'!$A$1:$F$31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D5" i="1" l="1"/>
  <c r="F30" i="1" l="1"/>
  <c r="F28" i="1"/>
  <c r="F27" i="1"/>
  <c r="F26" i="1"/>
  <c r="D26" i="1"/>
  <c r="C26" i="1"/>
  <c r="F25" i="1"/>
  <c r="D25" i="1"/>
  <c r="F24" i="1"/>
  <c r="F23" i="1"/>
  <c r="F22" i="1"/>
  <c r="F21" i="1"/>
  <c r="F20" i="1"/>
  <c r="F19" i="1"/>
  <c r="F18" i="1"/>
  <c r="E18" i="1"/>
  <c r="D18" i="1"/>
  <c r="C18" i="1"/>
  <c r="F17" i="1"/>
  <c r="F16" i="1"/>
  <c r="F15" i="1"/>
  <c r="F14" i="1"/>
  <c r="F13" i="1"/>
  <c r="F12" i="1"/>
  <c r="E12" i="1"/>
  <c r="D12" i="1"/>
  <c r="C12" i="1"/>
  <c r="F5" i="1"/>
  <c r="E5" i="1"/>
  <c r="C5" i="1"/>
</calcChain>
</file>

<file path=xl/sharedStrings.xml><?xml version="1.0" encoding="utf-8"?>
<sst xmlns="http://schemas.openxmlformats.org/spreadsheetml/2006/main" count="56" uniqueCount="52">
  <si>
    <t>Отчет о движении активов АО "Концерн Росэнергоатом" за 2023 год *</t>
  </si>
  <si>
    <t>тыс. руб.</t>
  </si>
  <si>
    <t xml:space="preserve">№п/п </t>
  </si>
  <si>
    <t>Наименование показателя</t>
  </si>
  <si>
    <t>На начало года</t>
  </si>
  <si>
    <t>Изменения за период</t>
  </si>
  <si>
    <t>На конец года</t>
  </si>
  <si>
    <t>Поступило</t>
  </si>
  <si>
    <t>Выбыло</t>
  </si>
  <si>
    <t xml:space="preserve">здания </t>
  </si>
  <si>
    <t>сооружения и передаточные устройства</t>
  </si>
  <si>
    <t>машины и оборудование</t>
  </si>
  <si>
    <t>транспортные средства</t>
  </si>
  <si>
    <t>земельные участки и объеты природопользования</t>
  </si>
  <si>
    <t>другие виды основных средств</t>
  </si>
  <si>
    <t>земельные участки и объекты природопользования</t>
  </si>
  <si>
    <t>изобретения, промышленные образцы, полезные модели</t>
  </si>
  <si>
    <t>программы для ЭВМ, базы данных</t>
  </si>
  <si>
    <t>товарный знак, знак обслуживания, наименование места происхождения товаров</t>
  </si>
  <si>
    <t>прочие</t>
  </si>
  <si>
    <t>сырье, материалы и другие аналогичные ценности</t>
  </si>
  <si>
    <t>затраты в незавершенном производстве</t>
  </si>
  <si>
    <t>готовая продукция и товары для перепродажи</t>
  </si>
  <si>
    <t>товары отгруженные</t>
  </si>
  <si>
    <t>* без учета прав пользования активами</t>
  </si>
  <si>
    <r>
      <t xml:space="preserve">Основные средства, </t>
    </r>
    <r>
      <rPr>
        <sz val="10"/>
        <color indexed="8"/>
        <rFont val="Times New Roman"/>
        <family val="1"/>
        <charset val="204"/>
      </rPr>
      <t>в том числе</t>
    </r>
    <r>
      <rPr>
        <b/>
        <sz val="10"/>
        <color indexed="8"/>
        <rFont val="Times New Roman"/>
        <family val="1"/>
        <charset val="204"/>
      </rPr>
      <t xml:space="preserve">:                                                    </t>
    </r>
    <r>
      <rPr>
        <sz val="10"/>
        <color indexed="8"/>
        <rFont val="Times New Roman"/>
        <family val="1"/>
        <charset val="204"/>
      </rPr>
      <t xml:space="preserve">                                                    </t>
    </r>
  </si>
  <si>
    <r>
      <t xml:space="preserve">Инвестиционная недвижимость, </t>
    </r>
    <r>
      <rPr>
        <sz val="10"/>
        <color indexed="8"/>
        <rFont val="Times New Roman"/>
        <family val="1"/>
        <charset val="204"/>
      </rPr>
      <t>в том числе:</t>
    </r>
  </si>
  <si>
    <r>
      <t xml:space="preserve">Нематериальные активы, </t>
    </r>
    <r>
      <rPr>
        <sz val="10"/>
        <color indexed="8"/>
        <rFont val="Times New Roman"/>
        <family val="1"/>
        <charset val="204"/>
      </rPr>
      <t>в том числе:</t>
    </r>
  </si>
  <si>
    <t>Результаты исследований и разработок</t>
  </si>
  <si>
    <t>1.1</t>
  </si>
  <si>
    <t>2.2</t>
  </si>
  <si>
    <t>3.3</t>
  </si>
  <si>
    <t>1.2</t>
  </si>
  <si>
    <t>1.3</t>
  </si>
  <si>
    <t>1.4</t>
  </si>
  <si>
    <t>1.5</t>
  </si>
  <si>
    <t>1.6</t>
  </si>
  <si>
    <t>2.1</t>
  </si>
  <si>
    <t>6.1</t>
  </si>
  <si>
    <t>3.1</t>
  </si>
  <si>
    <t>2.3</t>
  </si>
  <si>
    <t>2.4</t>
  </si>
  <si>
    <t>2.5</t>
  </si>
  <si>
    <t>3.2</t>
  </si>
  <si>
    <t>3.4</t>
  </si>
  <si>
    <t>3.5</t>
  </si>
  <si>
    <t>6.2</t>
  </si>
  <si>
    <t>6.3</t>
  </si>
  <si>
    <t>6.4</t>
  </si>
  <si>
    <r>
      <t xml:space="preserve">Незавершенные капитальные вложения в объекты ОС, </t>
    </r>
    <r>
      <rPr>
        <sz val="10"/>
        <color indexed="8"/>
        <rFont val="Times New Roman"/>
        <family val="1"/>
        <charset val="204"/>
      </rPr>
      <t>в том числе:</t>
    </r>
  </si>
  <si>
    <t>лицензии на пользование недрами</t>
  </si>
  <si>
    <r>
      <rPr>
        <b/>
        <sz val="10"/>
        <color indexed="8"/>
        <rFont val="Times New Roman"/>
        <family val="1"/>
        <charset val="204"/>
      </rPr>
      <t>Запасы,</t>
    </r>
    <r>
      <rPr>
        <sz val="10"/>
        <color indexed="8"/>
        <rFont val="Times New Roman"/>
        <family val="1"/>
        <charset val="204"/>
      </rPr>
      <t xml:space="preserve"> в том числе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</si>
</sst>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(#,##0\);;"/>
    <numFmt numFmtId="165" formatCode="#,##0\ ;&quot; (&quot;#,##0\);&quot; - &quot;;@\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6">
    <xf numFmtId="0" fontId="0" fillId="0" borderId="0" xfId="0"/>
    <xf numFmtId="0" fontId="1" fillId="0" borderId="0" xfId="1"/>
    <xf numFmtId="0" fontId="6" fillId="0" borderId="1" xfId="2" applyFont="1" applyFill="1" applyBorder="1" applyAlignment="1">
      <alignment horizontal="center" vertical="top" wrapText="1"/>
    </xf>
    <xf numFmtId="164" fontId="1" fillId="0" borderId="0" xfId="1" applyNumberFormat="1"/>
    <xf numFmtId="0" fontId="6" fillId="0" borderId="2" xfId="2" applyFont="1" applyFill="1" applyBorder="1" applyAlignment="1">
      <alignment horizontal="left" vertical="top" wrapText="1"/>
    </xf>
    <xf numFmtId="164" fontId="6" fillId="0" borderId="1" xfId="2" applyNumberFormat="1" applyFont="1" applyFill="1" applyBorder="1" applyAlignment="1">
      <alignment wrapText="1"/>
    </xf>
    <xf numFmtId="164" fontId="7" fillId="0" borderId="0" xfId="1" applyNumberFormat="1" applyFont="1" applyFill="1"/>
    <xf numFmtId="164" fontId="8" fillId="0" borderId="0" xfId="1" applyNumberFormat="1" applyFont="1" applyFill="1"/>
    <xf numFmtId="0" fontId="0" fillId="0" borderId="0" xfId="1" applyFont="1" applyFill="1"/>
    <xf numFmtId="0" fontId="5" fillId="0" borderId="2" xfId="2" applyFont="1" applyFill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wrapText="1"/>
    </xf>
    <xf numFmtId="164" fontId="0" fillId="0" borderId="0" xfId="1" applyNumberFormat="1" applyFont="1" applyFill="1"/>
    <xf numFmtId="0" fontId="6" fillId="2" borderId="1" xfId="2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wrapText="1"/>
    </xf>
    <xf numFmtId="0" fontId="5" fillId="0" borderId="1" xfId="2" applyFont="1" applyFill="1" applyBorder="1" applyAlignment="1">
      <alignment horizontal="left" vertical="top" wrapText="1"/>
    </xf>
    <xf numFmtId="165" fontId="6" fillId="0" borderId="1" xfId="2" applyNumberFormat="1" applyFont="1" applyFill="1" applyBorder="1" applyAlignment="1">
      <alignment wrapText="1"/>
    </xf>
    <xf numFmtId="4" fontId="0" fillId="0" borderId="0" xfId="1" applyNumberFormat="1" applyFont="1" applyFill="1"/>
    <xf numFmtId="164" fontId="9" fillId="0" borderId="0" xfId="1" applyNumberFormat="1" applyFont="1" applyFill="1" applyAlignment="1">
      <alignment horizontal="left" vertical="top"/>
    </xf>
    <xf numFmtId="0" fontId="6" fillId="0" borderId="2" xfId="2" applyFont="1" applyFill="1" applyBorder="1" applyAlignment="1">
      <alignment horizontal="center" vertical="top" wrapText="1"/>
    </xf>
    <xf numFmtId="49" fontId="5" fillId="0" borderId="1" xfId="2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/>
    </xf>
    <xf numFmtId="0" fontId="5" fillId="0" borderId="0" xfId="1" applyFont="1"/>
    <xf numFmtId="0" fontId="5" fillId="0" borderId="0" xfId="1" applyFont="1" applyAlignment="1">
      <alignment vertical="center"/>
    </xf>
    <xf numFmtId="0" fontId="5" fillId="0" borderId="1" xfId="2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0" fillId="0" borderId="0" xfId="1" applyFont="1" applyBorder="1"/>
    <xf numFmtId="0" fontId="3" fillId="0" borderId="0" xfId="1" applyFont="1" applyBorder="1"/>
    <xf numFmtId="0" fontId="3" fillId="0" borderId="0" xfId="1" applyFont="1" applyFill="1" applyBorder="1"/>
    <xf numFmtId="4" fontId="3" fillId="0" borderId="0" xfId="1" applyNumberFormat="1" applyFont="1" applyFill="1" applyBorder="1"/>
    <xf numFmtId="0" fontId="0" fillId="0" borderId="0" xfId="1" applyFont="1" applyFill="1" applyBorder="1"/>
    <xf numFmtId="164" fontId="6" fillId="0" borderId="2" xfId="2" applyNumberFormat="1" applyFont="1" applyFill="1" applyBorder="1" applyAlignment="1">
      <alignment wrapText="1"/>
    </xf>
    <xf numFmtId="0" fontId="6" fillId="0" borderId="3" xfId="2" applyFont="1" applyFill="1" applyBorder="1" applyAlignment="1">
      <alignment horizontal="center" vertical="top" wrapText="1"/>
    </xf>
    <xf numFmtId="3" fontId="10" fillId="0" borderId="0" xfId="2" applyNumberFormat="1" applyFont="1" applyFill="1" applyBorder="1" applyAlignment="1">
      <alignment horizontal="right" vertical="top" wrapText="1"/>
    </xf>
    <xf numFmtId="0" fontId="2" fillId="0" borderId="0" xfId="1" applyFont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top" wrapText="1"/>
    </xf>
    <xf numFmtId="0" fontId="6" fillId="0" borderId="3" xfId="2" applyFont="1" applyFill="1" applyBorder="1" applyAlignment="1">
      <alignment horizontal="center" vertical="top" wrapText="1"/>
    </xf>
  </cellXfs>
  <cellStyles count="3">
    <cellStyle name="Обычный" xfId="0" builtinId="0"/>
    <cellStyle name="Обычный 14 3" xfId="2"/>
    <cellStyle name="Обычный 4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44;&#1086;&#1082;&#1091;&#1084;&#1077;&#1085;&#1090;&#1099;\&#1059;&#1050;&#1056;%202021\2023\&#1044;&#1086;&#1082;&#1091;&#1084;&#1077;&#1085;&#1090;&#1099;\&#1059;&#1050;&#1056;%202021\2022\Documents%20and%20Settings\Admin\&#1056;&#1072;&#1073;&#1086;&#1095;&#1080;&#1081;%20&#1089;&#1090;&#1086;&#1083;\&#1056;&#1072;&#1073;&#1086;&#1090;&#1072;\&#1060;&#1057;&#1044;\&#1060;&#1057;&#1044;_2010590000_31122019_6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оки"/>
      <sheetName val="Титул"/>
      <sheetName val="Технич_лист"/>
      <sheetName val="Содержание"/>
      <sheetName val="Параметры_загрузки"/>
      <sheetName val="Список_компаний"/>
      <sheetName val="Справочник"/>
      <sheetName val="Проверки"/>
      <sheetName val="Проверка_форматов_даты"/>
      <sheetName val="Лист_ошибок"/>
      <sheetName val="mapping"/>
      <sheetName val="tech"/>
      <sheetName val="Баланс"/>
      <sheetName val="ОФР"/>
      <sheetName val="ДДС"/>
      <sheetName val="ДДС_приложение"/>
      <sheetName val="ОСВ_авт"/>
      <sheetName val="ОСВ_система"/>
      <sheetName val="Свод_по_счетам"/>
      <sheetName val="01"/>
      <sheetName val="02_01"/>
      <sheetName val="02_02"/>
      <sheetName val="03"/>
      <sheetName val="04"/>
      <sheetName val="05"/>
      <sheetName val="07"/>
      <sheetName val="07_расш"/>
      <sheetName val="08"/>
      <sheetName val="08_расш"/>
      <sheetName val="09"/>
      <sheetName val="10"/>
      <sheetName val="10_расш"/>
      <sheetName val="14"/>
      <sheetName val="15"/>
      <sheetName val="16"/>
      <sheetName val="19"/>
      <sheetName val="Затраты_Вход_1"/>
      <sheetName val="Затраты_Вход_2"/>
      <sheetName val="Затраты_Выход"/>
      <sheetName val="21"/>
      <sheetName val="40"/>
      <sheetName val="41_01"/>
      <sheetName val="41_02"/>
      <sheetName val="43"/>
      <sheetName val="45"/>
      <sheetName val="НЗП_ГП"/>
      <sheetName val="Долгосроч_договоры"/>
      <sheetName val="46"/>
      <sheetName val="Дл-ср_договор"/>
      <sheetName val="Гарантии_2"/>
      <sheetName val="50"/>
      <sheetName val="51"/>
      <sheetName val="52"/>
      <sheetName val="55"/>
      <sheetName val="57"/>
      <sheetName val="50_51_52_55_57_движ"/>
      <sheetName val="Фин_договоры"/>
      <sheetName val="58_01_1"/>
      <sheetName val="58_01_2"/>
      <sheetName val="58_02"/>
      <sheetName val="58_02_движ"/>
      <sheetName val="58_03_1"/>
      <sheetName val="58_03_2"/>
      <sheetName val="58_04"/>
      <sheetName val="59_01"/>
      <sheetName val="59_02"/>
      <sheetName val="59_03"/>
      <sheetName val="ДП_полученные"/>
      <sheetName val="ДП_выданные"/>
      <sheetName val="60_01"/>
      <sheetName val="60_02"/>
      <sheetName val="62_01"/>
      <sheetName val="62_02"/>
      <sheetName val="60,62_обесп"/>
      <sheetName val="ОКХ"/>
      <sheetName val="60,62,63,76_контр"/>
      <sheetName val="66"/>
      <sheetName val="67"/>
      <sheetName val="68"/>
      <sheetName val="КГН"/>
      <sheetName val="Налог_на_прибыль"/>
      <sheetName val="Налог_пров"/>
      <sheetName val="Налоговые_льготы_имущество"/>
      <sheetName val="Налоговые_льготы_прочие"/>
      <sheetName val="69"/>
      <sheetName val="73"/>
      <sheetName val="75_01"/>
      <sheetName val="75_01_Неденеж"/>
      <sheetName val="75_02"/>
      <sheetName val="76"/>
      <sheetName val="76_01_%"/>
      <sheetName val="77"/>
      <sheetName val="78"/>
      <sheetName val="80"/>
      <sheetName val="83"/>
      <sheetName val="83_расш"/>
      <sheetName val="84"/>
      <sheetName val="84_расш"/>
      <sheetName val="86"/>
      <sheetName val="90"/>
      <sheetName val="90_ОРВГ"/>
      <sheetName val="90_контр"/>
      <sheetName val="91_01"/>
      <sheetName val="91_01_ВГО"/>
      <sheetName val="91_02"/>
      <sheetName val="91_02_ВГО"/>
      <sheetName val="Прочие_расш"/>
      <sheetName val="ОСС"/>
      <sheetName val="96"/>
      <sheetName val="96_движ"/>
      <sheetName val="97"/>
      <sheetName val="98_01"/>
      <sheetName val="98_02"/>
      <sheetName val="98_04"/>
      <sheetName val="99"/>
      <sheetName val="Список изменений в ФСД(2019г) "/>
      <sheetName val="Числ_ФОТ_ИТ"/>
      <sheetName val="Дог_аренды_получ"/>
      <sheetName val="Дог_аренды_выдан"/>
      <sheetName val="Прир_рес"/>
      <sheetName val="Аудит_комп"/>
      <sheetName val="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view="pageBreakPreview" zoomScale="115" zoomScaleSheetLayoutView="115" workbookViewId="0">
      <selection activeCell="D33" sqref="D33"/>
    </sheetView>
  </sheetViews>
  <sheetFormatPr defaultRowHeight="15" x14ac:dyDescent="0.25"/>
  <cols>
    <col min="1" max="1" width="7.7109375" style="1" customWidth="1"/>
    <col min="2" max="2" width="32.28515625" style="1" customWidth="1"/>
    <col min="3" max="3" width="16.140625" style="8" customWidth="1"/>
    <col min="4" max="4" width="16.85546875" style="16" customWidth="1"/>
    <col min="5" max="5" width="18.85546875" style="8" customWidth="1"/>
    <col min="6" max="6" width="16" style="8" customWidth="1"/>
    <col min="7" max="7" width="15" style="1" customWidth="1"/>
    <col min="8" max="10" width="12.140625" style="1" customWidth="1"/>
    <col min="11" max="16384" width="9.140625" style="1"/>
  </cols>
  <sheetData>
    <row r="1" spans="1:8" ht="43.5" customHeight="1" x14ac:dyDescent="0.25">
      <c r="A1" s="33" t="s">
        <v>0</v>
      </c>
      <c r="B1" s="33"/>
      <c r="C1" s="33"/>
      <c r="D1" s="33"/>
      <c r="E1" s="33"/>
      <c r="F1" s="33"/>
    </row>
    <row r="2" spans="1:8" ht="15" customHeight="1" x14ac:dyDescent="0.25">
      <c r="A2" s="25"/>
      <c r="B2" s="26"/>
      <c r="C2" s="27"/>
      <c r="D2" s="28"/>
      <c r="E2" s="29"/>
      <c r="F2" s="32" t="s">
        <v>1</v>
      </c>
    </row>
    <row r="3" spans="1:8" ht="19.5" customHeight="1" x14ac:dyDescent="0.25">
      <c r="A3" s="34" t="s">
        <v>2</v>
      </c>
      <c r="B3" s="34" t="s">
        <v>3</v>
      </c>
      <c r="C3" s="35" t="s">
        <v>4</v>
      </c>
      <c r="D3" s="35" t="s">
        <v>5</v>
      </c>
      <c r="E3" s="35"/>
      <c r="F3" s="35" t="s">
        <v>6</v>
      </c>
    </row>
    <row r="4" spans="1:8" ht="15" customHeight="1" x14ac:dyDescent="0.25">
      <c r="A4" s="34"/>
      <c r="B4" s="34"/>
      <c r="C4" s="35"/>
      <c r="D4" s="31" t="s">
        <v>7</v>
      </c>
      <c r="E4" s="31" t="s">
        <v>8</v>
      </c>
      <c r="F4" s="35"/>
      <c r="G4" s="3"/>
    </row>
    <row r="5" spans="1:8" s="8" customFormat="1" ht="27" customHeight="1" x14ac:dyDescent="0.25">
      <c r="A5" s="18">
        <v>1</v>
      </c>
      <c r="B5" s="4" t="s">
        <v>25</v>
      </c>
      <c r="C5" s="30">
        <f>SUM(C6:C11)</f>
        <v>1228192324</v>
      </c>
      <c r="D5" s="30">
        <f>SUM(D6:D11)</f>
        <v>44782438</v>
      </c>
      <c r="E5" s="30">
        <f>SUM(E6:E11)</f>
        <v>-72019166</v>
      </c>
      <c r="F5" s="30">
        <f>SUM(F6:F11)</f>
        <v>1200955596</v>
      </c>
      <c r="G5" s="6"/>
      <c r="H5" s="7"/>
    </row>
    <row r="6" spans="1:8" s="8" customFormat="1" ht="15.6" customHeight="1" x14ac:dyDescent="0.25">
      <c r="A6" s="19" t="s">
        <v>29</v>
      </c>
      <c r="B6" s="9" t="s">
        <v>9</v>
      </c>
      <c r="C6" s="10">
        <v>454163623</v>
      </c>
      <c r="D6" s="10">
        <v>2768096</v>
      </c>
      <c r="E6" s="10">
        <v>-11568714</v>
      </c>
      <c r="F6" s="10">
        <v>445363005</v>
      </c>
      <c r="G6" s="11"/>
      <c r="H6" s="7"/>
    </row>
    <row r="7" spans="1:8" s="8" customFormat="1" ht="24" customHeight="1" x14ac:dyDescent="0.25">
      <c r="A7" s="19" t="s">
        <v>32</v>
      </c>
      <c r="B7" s="9" t="s">
        <v>10</v>
      </c>
      <c r="C7" s="10">
        <v>160396681</v>
      </c>
      <c r="D7" s="10">
        <v>3446832</v>
      </c>
      <c r="E7" s="10">
        <v>-8800684</v>
      </c>
      <c r="F7" s="10">
        <v>155042829</v>
      </c>
      <c r="G7" s="11"/>
      <c r="H7" s="7"/>
    </row>
    <row r="8" spans="1:8" s="8" customFormat="1" ht="16.149999999999999" customHeight="1" x14ac:dyDescent="0.25">
      <c r="A8" s="19" t="s">
        <v>33</v>
      </c>
      <c r="B8" s="9" t="s">
        <v>11</v>
      </c>
      <c r="C8" s="10">
        <v>600090436</v>
      </c>
      <c r="D8" s="10">
        <v>36118406</v>
      </c>
      <c r="E8" s="10">
        <v>-49513390</v>
      </c>
      <c r="F8" s="10">
        <v>586695452</v>
      </c>
      <c r="G8" s="11"/>
      <c r="H8" s="7"/>
    </row>
    <row r="9" spans="1:8" s="8" customFormat="1" ht="16.149999999999999" customHeight="1" x14ac:dyDescent="0.25">
      <c r="A9" s="19" t="s">
        <v>34</v>
      </c>
      <c r="B9" s="9" t="s">
        <v>12</v>
      </c>
      <c r="C9" s="10">
        <v>2305934</v>
      </c>
      <c r="D9" s="10">
        <v>115234</v>
      </c>
      <c r="E9" s="10">
        <v>-770044</v>
      </c>
      <c r="F9" s="10">
        <v>1651124</v>
      </c>
      <c r="G9" s="11"/>
      <c r="H9" s="7"/>
    </row>
    <row r="10" spans="1:8" s="8" customFormat="1" ht="27" customHeight="1" x14ac:dyDescent="0.25">
      <c r="A10" s="19" t="s">
        <v>35</v>
      </c>
      <c r="B10" s="9" t="s">
        <v>13</v>
      </c>
      <c r="C10" s="10">
        <v>6480889</v>
      </c>
      <c r="D10" s="10"/>
      <c r="E10" s="10">
        <v>-18949</v>
      </c>
      <c r="F10" s="10">
        <v>6461940</v>
      </c>
      <c r="G10" s="11"/>
      <c r="H10" s="7"/>
    </row>
    <row r="11" spans="1:8" s="8" customFormat="1" ht="16.149999999999999" customHeight="1" x14ac:dyDescent="0.25">
      <c r="A11" s="19" t="s">
        <v>36</v>
      </c>
      <c r="B11" s="9" t="s">
        <v>14</v>
      </c>
      <c r="C11" s="10">
        <v>4754761</v>
      </c>
      <c r="D11" s="10">
        <v>2333870</v>
      </c>
      <c r="E11" s="10">
        <v>-1347385</v>
      </c>
      <c r="F11" s="10">
        <v>5741246</v>
      </c>
      <c r="G11" s="11"/>
      <c r="H11" s="7"/>
    </row>
    <row r="12" spans="1:8" s="8" customFormat="1" ht="30.75" customHeight="1" x14ac:dyDescent="0.25">
      <c r="A12" s="2">
        <v>2</v>
      </c>
      <c r="B12" s="4" t="s">
        <v>26</v>
      </c>
      <c r="C12" s="5">
        <f>SUM(C13:C17)</f>
        <v>2038351</v>
      </c>
      <c r="D12" s="5">
        <f>SUM(D13:D17)</f>
        <v>36632</v>
      </c>
      <c r="E12" s="5">
        <f>SUM(E13:E17)</f>
        <v>-348399</v>
      </c>
      <c r="F12" s="5">
        <f>SUM(F13:F17)</f>
        <v>1726584</v>
      </c>
      <c r="G12" s="17"/>
      <c r="H12" s="11"/>
    </row>
    <row r="13" spans="1:8" s="8" customFormat="1" ht="15" customHeight="1" x14ac:dyDescent="0.25">
      <c r="A13" s="19" t="s">
        <v>37</v>
      </c>
      <c r="B13" s="9" t="s">
        <v>9</v>
      </c>
      <c r="C13" s="10">
        <v>984807</v>
      </c>
      <c r="D13" s="10">
        <v>32</v>
      </c>
      <c r="E13" s="10">
        <v>-73295</v>
      </c>
      <c r="F13" s="10">
        <f>C13+D13+E13</f>
        <v>911544</v>
      </c>
      <c r="G13" s="11"/>
      <c r="H13" s="11"/>
    </row>
    <row r="14" spans="1:8" s="8" customFormat="1" ht="15" customHeight="1" x14ac:dyDescent="0.25">
      <c r="A14" s="19" t="s">
        <v>30</v>
      </c>
      <c r="B14" s="9" t="s">
        <v>10</v>
      </c>
      <c r="C14" s="10">
        <v>943849</v>
      </c>
      <c r="D14" s="10">
        <v>36600</v>
      </c>
      <c r="E14" s="10">
        <v>-274494</v>
      </c>
      <c r="F14" s="10">
        <f>C14+D14+E14</f>
        <v>705955</v>
      </c>
      <c r="G14" s="11"/>
      <c r="H14" s="11"/>
    </row>
    <row r="15" spans="1:8" s="8" customFormat="1" ht="15" customHeight="1" x14ac:dyDescent="0.25">
      <c r="A15" s="19" t="s">
        <v>40</v>
      </c>
      <c r="B15" s="9" t="s">
        <v>11</v>
      </c>
      <c r="C15" s="10">
        <v>5940</v>
      </c>
      <c r="D15" s="10"/>
      <c r="E15" s="10">
        <v>-607</v>
      </c>
      <c r="F15" s="10">
        <f>C15+D15+E15</f>
        <v>5333</v>
      </c>
      <c r="G15" s="11"/>
      <c r="H15" s="11"/>
    </row>
    <row r="16" spans="1:8" s="8" customFormat="1" ht="15" customHeight="1" x14ac:dyDescent="0.25">
      <c r="A16" s="19" t="s">
        <v>41</v>
      </c>
      <c r="B16" s="9" t="s">
        <v>15</v>
      </c>
      <c r="C16" s="10">
        <v>103736</v>
      </c>
      <c r="D16" s="10"/>
      <c r="E16" s="10"/>
      <c r="F16" s="10">
        <f>C16+D16+E16</f>
        <v>103736</v>
      </c>
      <c r="G16" s="11"/>
      <c r="H16" s="11"/>
    </row>
    <row r="17" spans="1:8" s="8" customFormat="1" ht="15" customHeight="1" x14ac:dyDescent="0.25">
      <c r="A17" s="19" t="s">
        <v>42</v>
      </c>
      <c r="B17" s="9" t="s">
        <v>14</v>
      </c>
      <c r="C17" s="10">
        <v>19</v>
      </c>
      <c r="D17" s="10"/>
      <c r="E17" s="10">
        <v>-3</v>
      </c>
      <c r="F17" s="10">
        <f>C17+D17+E17</f>
        <v>16</v>
      </c>
      <c r="G17" s="11"/>
      <c r="H17" s="11"/>
    </row>
    <row r="18" spans="1:8" ht="33" customHeight="1" x14ac:dyDescent="0.25">
      <c r="A18" s="12">
        <v>3</v>
      </c>
      <c r="B18" s="13" t="s">
        <v>27</v>
      </c>
      <c r="C18" s="5">
        <f>SUM(C19:C23)</f>
        <v>5998940</v>
      </c>
      <c r="D18" s="5">
        <f>SUM(D19:D23)</f>
        <v>3151679</v>
      </c>
      <c r="E18" s="5">
        <f>SUM(E19:E23)</f>
        <v>-2110246</v>
      </c>
      <c r="F18" s="5">
        <f>SUM(F19:F23)</f>
        <v>7040373</v>
      </c>
      <c r="G18" s="11"/>
      <c r="H18" s="11"/>
    </row>
    <row r="19" spans="1:8" s="8" customFormat="1" ht="30.75" customHeight="1" x14ac:dyDescent="0.25">
      <c r="A19" s="20" t="s">
        <v>39</v>
      </c>
      <c r="B19" s="14" t="s">
        <v>16</v>
      </c>
      <c r="C19" s="10">
        <v>727253</v>
      </c>
      <c r="D19" s="10">
        <v>43016</v>
      </c>
      <c r="E19" s="10">
        <v>-218377</v>
      </c>
      <c r="F19" s="10">
        <f>C19+D19+E19</f>
        <v>551892</v>
      </c>
      <c r="G19" s="11"/>
      <c r="H19" s="11"/>
    </row>
    <row r="20" spans="1:8" s="8" customFormat="1" ht="15" customHeight="1" x14ac:dyDescent="0.25">
      <c r="A20" s="20" t="s">
        <v>43</v>
      </c>
      <c r="B20" s="9" t="s">
        <v>17</v>
      </c>
      <c r="C20" s="10">
        <v>3592657</v>
      </c>
      <c r="D20" s="10">
        <v>2387455</v>
      </c>
      <c r="E20" s="10">
        <v>-1188908</v>
      </c>
      <c r="F20" s="10">
        <f t="shared" ref="F20:F23" si="0">C20+D20+E20</f>
        <v>4791204</v>
      </c>
      <c r="G20" s="11"/>
      <c r="H20" s="11"/>
    </row>
    <row r="21" spans="1:8" s="8" customFormat="1" ht="26.25" customHeight="1" x14ac:dyDescent="0.25">
      <c r="A21" s="20" t="s">
        <v>31</v>
      </c>
      <c r="B21" s="9" t="s">
        <v>18</v>
      </c>
      <c r="C21" s="10">
        <v>1329</v>
      </c>
      <c r="D21" s="10"/>
      <c r="E21" s="10">
        <v>-406</v>
      </c>
      <c r="F21" s="10">
        <f t="shared" si="0"/>
        <v>923</v>
      </c>
      <c r="G21" s="11"/>
      <c r="H21" s="11"/>
    </row>
    <row r="22" spans="1:8" s="8" customFormat="1" ht="26.45" customHeight="1" x14ac:dyDescent="0.25">
      <c r="A22" s="20" t="s">
        <v>44</v>
      </c>
      <c r="B22" s="9" t="s">
        <v>50</v>
      </c>
      <c r="C22" s="10">
        <v>1192</v>
      </c>
      <c r="D22" s="10">
        <v>0</v>
      </c>
      <c r="E22" s="10">
        <v>-72</v>
      </c>
      <c r="F22" s="10">
        <f t="shared" si="0"/>
        <v>1120</v>
      </c>
      <c r="G22" s="11"/>
      <c r="H22" s="11"/>
    </row>
    <row r="23" spans="1:8" s="8" customFormat="1" x14ac:dyDescent="0.25">
      <c r="A23" s="20" t="s">
        <v>45</v>
      </c>
      <c r="B23" s="9" t="s">
        <v>19</v>
      </c>
      <c r="C23" s="10">
        <v>1676509</v>
      </c>
      <c r="D23" s="10">
        <v>721208</v>
      </c>
      <c r="E23" s="10">
        <v>-702483</v>
      </c>
      <c r="F23" s="10">
        <f t="shared" si="0"/>
        <v>1695234</v>
      </c>
      <c r="G23" s="11"/>
      <c r="H23" s="11"/>
    </row>
    <row r="24" spans="1:8" s="8" customFormat="1" ht="27.75" customHeight="1" x14ac:dyDescent="0.25">
      <c r="A24" s="2">
        <v>4</v>
      </c>
      <c r="B24" s="4" t="s">
        <v>28</v>
      </c>
      <c r="C24" s="5">
        <v>7981500</v>
      </c>
      <c r="D24" s="15">
        <v>10068370</v>
      </c>
      <c r="E24" s="5">
        <v>-4595500</v>
      </c>
      <c r="F24" s="5">
        <f>C24+D24+E24</f>
        <v>13454370</v>
      </c>
      <c r="G24" s="11"/>
      <c r="H24" s="11"/>
    </row>
    <row r="25" spans="1:8" s="8" customFormat="1" ht="38.25" x14ac:dyDescent="0.25">
      <c r="A25" s="2">
        <v>5</v>
      </c>
      <c r="B25" s="4" t="s">
        <v>49</v>
      </c>
      <c r="C25" s="5">
        <v>296008204</v>
      </c>
      <c r="D25" s="5">
        <f>148286296+36632</f>
        <v>148322928</v>
      </c>
      <c r="E25" s="5">
        <v>-43944207</v>
      </c>
      <c r="F25" s="5">
        <f>C25+D25+E25</f>
        <v>400386925</v>
      </c>
      <c r="G25" s="11"/>
      <c r="H25" s="11"/>
    </row>
    <row r="26" spans="1:8" s="8" customFormat="1" ht="24" customHeight="1" x14ac:dyDescent="0.25">
      <c r="A26" s="2">
        <v>6</v>
      </c>
      <c r="B26" s="23" t="s">
        <v>51</v>
      </c>
      <c r="C26" s="5">
        <f>SUM(C27:C30)</f>
        <v>52425620</v>
      </c>
      <c r="D26" s="5">
        <f>SUM(D27:D30)</f>
        <v>116468011</v>
      </c>
      <c r="E26" s="5">
        <f>SUM(E27:E30)</f>
        <v>-109286924</v>
      </c>
      <c r="F26" s="5">
        <f>SUM(F27:F30)</f>
        <v>59606707</v>
      </c>
      <c r="G26" s="11"/>
      <c r="H26" s="11"/>
    </row>
    <row r="27" spans="1:8" s="8" customFormat="1" ht="25.5" x14ac:dyDescent="0.25">
      <c r="A27" s="20" t="s">
        <v>38</v>
      </c>
      <c r="B27" s="24" t="s">
        <v>20</v>
      </c>
      <c r="C27" s="10">
        <v>51761191</v>
      </c>
      <c r="D27" s="10">
        <v>79438936</v>
      </c>
      <c r="E27" s="10">
        <v>-72528345</v>
      </c>
      <c r="F27" s="10">
        <f>C27+D27+E27</f>
        <v>58671782</v>
      </c>
      <c r="G27" s="11"/>
      <c r="H27" s="11"/>
    </row>
    <row r="28" spans="1:8" s="8" customFormat="1" ht="25.5" x14ac:dyDescent="0.25">
      <c r="A28" s="20" t="s">
        <v>46</v>
      </c>
      <c r="B28" s="24" t="s">
        <v>21</v>
      </c>
      <c r="C28" s="10">
        <v>663559</v>
      </c>
      <c r="D28" s="10">
        <v>267788</v>
      </c>
      <c r="E28" s="10">
        <v>-17459</v>
      </c>
      <c r="F28" s="10">
        <f t="shared" ref="F28:F30" si="1">C28+D28+E28</f>
        <v>913888</v>
      </c>
      <c r="G28" s="11"/>
      <c r="H28" s="11"/>
    </row>
    <row r="29" spans="1:8" s="8" customFormat="1" ht="25.5" x14ac:dyDescent="0.25">
      <c r="A29" s="20" t="s">
        <v>47</v>
      </c>
      <c r="B29" s="24" t="s">
        <v>22</v>
      </c>
      <c r="C29" s="10">
        <v>2</v>
      </c>
      <c r="D29" s="10">
        <v>36701844</v>
      </c>
      <c r="E29" s="10">
        <v>-36701846</v>
      </c>
      <c r="F29" s="10">
        <v>0</v>
      </c>
      <c r="G29" s="11"/>
      <c r="H29" s="11"/>
    </row>
    <row r="30" spans="1:8" s="8" customFormat="1" ht="27" customHeight="1" x14ac:dyDescent="0.25">
      <c r="A30" s="20" t="s">
        <v>48</v>
      </c>
      <c r="B30" s="24" t="s">
        <v>23</v>
      </c>
      <c r="C30" s="10">
        <v>868</v>
      </c>
      <c r="D30" s="10">
        <v>59443</v>
      </c>
      <c r="E30" s="10">
        <v>-39274</v>
      </c>
      <c r="F30" s="10">
        <f t="shared" si="1"/>
        <v>21037</v>
      </c>
      <c r="G30" s="11"/>
      <c r="H30" s="11"/>
    </row>
    <row r="31" spans="1:8" ht="21" customHeight="1" x14ac:dyDescent="0.25">
      <c r="A31" s="22" t="s">
        <v>24</v>
      </c>
      <c r="B31" s="21"/>
    </row>
  </sheetData>
  <sheetProtection selectLockedCells="1" selectUnlockedCells="1"/>
  <mergeCells count="6">
    <mergeCell ref="A1:F1"/>
    <mergeCell ref="A3:A4"/>
    <mergeCell ref="B3:B4"/>
    <mergeCell ref="C3:C4"/>
    <mergeCell ref="D3:E3"/>
    <mergeCell ref="F3:F4"/>
  </mergeCells>
  <pageMargins left="0.82677165354330717" right="0.23622047244094491" top="0.74803149606299213" bottom="0.74803149606299213" header="0.51181102362204722" footer="0.51181102362204722"/>
  <pageSetup paperSize="9" scale="8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</vt:lpstr>
      <vt:lpstr>'2023'!Excel_BuiltIn_Print_Area</vt:lpstr>
      <vt:lpstr>'2023'!Область_печати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Томина Ольга Анатольевна</dc:creator>
  <cp:lastModifiedBy>Томина Ольга Анатольевна</cp:lastModifiedBy>
  <cp:lastPrinted>2024-04-18T15:12:57Z</cp:lastPrinted>
  <dcterms:created xsi:type="dcterms:W3CDTF">2024-04-15T12:22:20Z</dcterms:created>
  <dcterms:modified xsi:type="dcterms:W3CDTF">2024-04-19T08:55:09Z</dcterms:modified>
</cp:coreProperties>
</file>